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Záradék" sheetId="1" r:id="rId1"/>
    <sheet name="Összesítő" sheetId="2" r:id="rId2"/>
    <sheet name="Helyszíni beton és vasbeton mun" sheetId="3" r:id="rId3"/>
    <sheet name="Közműcsatorna-építés" sheetId="4" r:id="rId4"/>
    <sheet name="Közműcsővezetékek és -szerelvén" sheetId="5" r:id="rId5"/>
  </sheets>
  <definedNames/>
  <calcPr fullCalcOnLoad="1"/>
</workbook>
</file>

<file path=xl/sharedStrings.xml><?xml version="1.0" encoding="utf-8"?>
<sst xmlns="http://schemas.openxmlformats.org/spreadsheetml/2006/main" count="129" uniqueCount="85">
  <si>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</si>
  <si>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</si>
  <si>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</si>
  <si>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</si>
  <si>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</si>
  <si>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</si>
  <si>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</si>
  <si>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</si>
  <si>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</si>
  <si>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</si>
  <si>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</si>
  <si>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</si>
  <si>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310011236712</t>
  </si>
  <si>
    <t>t</t>
  </si>
  <si>
    <t>Betonacél helyszíni szerelése  függőleges vagy vízszintes tartószerkezetbe, bordás betonacélból, 4-10 mm átmérő között FERALPI hidegen húzott bordás betonacél, 6 m-es szálban, BHB55.50  10 mm</t>
  </si>
  <si>
    <t>Munkanem összesen:</t>
  </si>
  <si>
    <t>Helyszíni beton és vasbeton munka</t>
  </si>
  <si>
    <t>530012941096</t>
  </si>
  <si>
    <t>db</t>
  </si>
  <si>
    <t>Műanyag, tokos csatornacső idom beépítése földárokba, gumigyűrűs kötéssel, külső csőátmérő: 250 mm-ig, külső csőátmérő: 150-160 mm PIPELIFE PVC-U csatorna aknabekötő idom 160 mm, KGFP160</t>
  </si>
  <si>
    <t>530050615424</t>
  </si>
  <si>
    <t>530051639953</t>
  </si>
  <si>
    <t>530051640002</t>
  </si>
  <si>
    <t>530060617840</t>
  </si>
  <si>
    <t>m3</t>
  </si>
  <si>
    <t>530060617876</t>
  </si>
  <si>
    <t>530070618006</t>
  </si>
  <si>
    <t>Aknahágcsó beépítése műanyag bevonatú alumínium vagy köracélból Aknahágcsó köracélból 18 mm átmérővel Hvz 110, vízzáró cementhabarcs</t>
  </si>
  <si>
    <t>530073852090</t>
  </si>
  <si>
    <t>Négyzet alakú öntöttvas aknafedlap és fedlapkeret elhelyezése, cementhabarcs rögzítéssel EURO-PURATOR - TETRA fedlap 600x400 mm D400 kN, Cikksz.: TET47-064-400S</t>
  </si>
  <si>
    <t>530080619330</t>
  </si>
  <si>
    <t>m2</t>
  </si>
  <si>
    <t>Vakolat készítése csatornaszelvényben és aknában, cementhabarcsból, vízzáró kivitelben, három rétegben, 7,5 + 7,5 + 5,0 mm vastagságban Hvz 110, vízzáró cementhabarcs</t>
  </si>
  <si>
    <t>531011693062</t>
  </si>
  <si>
    <t>Ágyazatok készítése előre elkészített tükörben, vízépítési kőművek alá, osztályozott homokból vagy homokos kavicsból Természetes szemmegoszlású homokos kavics, THK 0/32 P-TT, Nyékládháza</t>
  </si>
  <si>
    <r>
      <t>Akna vagy akna jellegű műtárgy építése, monolit vasbetonból vagy betonból, akna- vagy műtárgybeton készítése C16/20 - X0v(H)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5,7 finomsági modulussal</t>
    </r>
  </si>
  <si>
    <r>
      <t>Akna vagy akna jellegű műtárgy építése, monolit vasbetonból vagy betonból, akna- vagy műtárgybeton készítése C20/25 - X0v(H)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5,6 finomsági modulussal</t>
    </r>
  </si>
  <si>
    <t>Közműcsatorna-építés</t>
  </si>
  <si>
    <t>540021261904</t>
  </si>
  <si>
    <t>Öntöttvas karimás nyomócső idomok szerelése, kötés nélkül, DN 150 Öntöttvas karimás idom T DN 150/150 PN 16</t>
  </si>
  <si>
    <t>540020640261</t>
  </si>
  <si>
    <t>Gömbgrafitos idom elhelyezése földárokban, karimás csatlakozással, PN 10-40 DN 150-300 méret között, DN 150 EURO-PURATOR - göv. X vakkarima, MSZ EN545 szerint, PN10-16, DN150, Cikksz.: X15B16</t>
  </si>
  <si>
    <t>540052069882</t>
  </si>
  <si>
    <t>m</t>
  </si>
  <si>
    <t>540052318566</t>
  </si>
  <si>
    <t>540052323373</t>
  </si>
  <si>
    <t>540060651833</t>
  </si>
  <si>
    <t>Karimás, tokos vagy hegeszthető elzáró és szabályozó szerelvények elhelyezése, ellenkarimák és kötések nélkül, tolózár DN 150 MVV-ISG GTE gumiékzárású tolózár, öntöttvas, oválisházú F5, PN 16 DN 150</t>
  </si>
  <si>
    <t>540061695506</t>
  </si>
  <si>
    <t>Karimás, tokos vagy hegeszthető elzáró és szabályozó szerelvények elhelyezése, ellenkarimák és kötések nélkül, visszacsapószelep és torlócsappantyú DN 500 méretig, DN 150 ERHARD GG/1.4408/NBR anyagú, karimapár közé építhető visszacsapó szelep (ECR</t>
  </si>
  <si>
    <t>Klappe), NÁ 150, PN 10-16 Csz: KVCS150</t>
  </si>
  <si>
    <t>540090654952</t>
  </si>
  <si>
    <t>Karima felszerelése, hegeszthető toldatos karima, DN 100 méret felett, DN 150 MVV-ISG hegeszthető toldatos acélkarima MSZ 2925 DIN 2635 PN 40 DN 150</t>
  </si>
  <si>
    <t>540110657645</t>
  </si>
  <si>
    <t>Nyomvonaljelző fektetése, 20 cm széles sárga műanyag szalagból, műanyag csövek fölé</t>
  </si>
  <si>
    <t>540160667233</t>
  </si>
  <si>
    <t>Fűtési és vízvezeték szakaszos és hálózati nyomáspróbája vízzel, 200 mm külső Ø-ig</t>
  </si>
  <si>
    <t>Közműcsővezetékek és -szerelvények szerelése</t>
  </si>
  <si>
    <t>Összesen:</t>
  </si>
  <si>
    <t xml:space="preserve">Név : Újfehértó Város Önkormányzata    </t>
  </si>
  <si>
    <t xml:space="preserve">                                       </t>
  </si>
  <si>
    <t xml:space="preserve">Cím : 4244. Újfehértó, Szent I. u. 10. </t>
  </si>
  <si>
    <t xml:space="preserve">A munka leírása:                       </t>
  </si>
  <si>
    <t xml:space="preserve">Újfehértó belterületi csapadékvíz elvezetés építési munkái                    </t>
  </si>
  <si>
    <t xml:space="preserve">Átemelő akna és nyomóvezeték építés                                           </t>
  </si>
  <si>
    <t xml:space="preserve">Közműépítés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</si>
  <si>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</si>
  <si>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</si>
  <si>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</si>
  <si>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</si>
  <si>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</si>
  <si>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</si>
  <si>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</si>
  <si>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</si>
  <si>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</si>
  <si>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</si>
  <si>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</si>
  <si>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2017. szeptemmber hó            </t>
  </si>
  <si>
    <t xml:space="preserve"> Szám:    AK-K-12/17.                  </t>
  </si>
  <si>
    <t>Átemelő szivattyúakna építése köralakú előregyártott elemekből, vasbeton vágóél, dugó elem elhelyezése 1,51-2,10 m belméretig  köralakú Ø2000 mm belméretű, VSGY jelű vágóél elem</t>
  </si>
  <si>
    <t>Átemelő szivattyúakna építése köralakú előregyártott elemekből, vasbeton köpeny vagy födémelem elhelyezése 1,51-2,20  m belméretig  köralakú  Ø2000 mm belméretű, 1250 mm magasságú KS jelű köpenyelem</t>
  </si>
  <si>
    <t>Átemelő szivattyúakna építése köralakú előregyártott elemekből, vasbeton köpeny vagy födémelem elhelyezése 1,51-2,20  m belméretig  köralakú  Ø2000 mm belméretű, FY jelű födémelem, 15 cm vastag</t>
  </si>
  <si>
    <t xml:space="preserve">PP, PE, KPE nyomócső szerelése, földárokban, hegesztett kötésekkel, idomok nélkül, csőátmérő:  PIPELIFE PE csatornacső 250 mm   6 bar (C=1,25), </t>
  </si>
  <si>
    <t xml:space="preserve">PP, PE, KPE nyomócső szerelése, földárokban, hegesztett kötésekkel, idomok nélkül, csőátmérő:  PP nyomócső PN 6 250 mm x 14,6 mm, 6, 12 m/szál, </t>
  </si>
  <si>
    <t xml:space="preserve">PP, PE, KPE nyomócső idom szerelése, földárokban, hegesztett kötésekkel, csőátmérő: 250 mm  WAVIN PE elektrofúziós csőidom, PN 6,  90° könyök 250 mm,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</si>
</sst>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/>
      <c r="B1" s="25"/>
      <c r="C1" s="25"/>
      <c r="D1" s="25"/>
    </row>
    <row r="2" spans="1:4" s="14" customFormat="1" ht="15.75">
      <c r="A2" s="25"/>
      <c r="B2" s="25"/>
      <c r="C2" s="25"/>
      <c r="D2" s="25"/>
    </row>
    <row r="3" spans="1:4" s="14" customFormat="1" ht="15.75">
      <c r="A3" s="25"/>
      <c r="B3" s="25"/>
      <c r="C3" s="25"/>
      <c r="D3" s="25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59</v>
      </c>
      <c r="C9" s="10" t="s">
        <v>60</v>
      </c>
    </row>
    <row r="10" spans="1:3" ht="15.75">
      <c r="A10" s="10" t="s">
        <v>60</v>
      </c>
      <c r="C10" s="10" t="s">
        <v>60</v>
      </c>
    </row>
    <row r="11" spans="1:3" ht="15.75">
      <c r="A11" s="10" t="s">
        <v>61</v>
      </c>
      <c r="C11" s="19" t="s">
        <v>77</v>
      </c>
    </row>
    <row r="12" spans="1:3" ht="15.75">
      <c r="A12" s="10" t="s">
        <v>60</v>
      </c>
      <c r="C12" s="19" t="s">
        <v>78</v>
      </c>
    </row>
    <row r="13" spans="1:3" ht="15.75">
      <c r="A13" s="10" t="s">
        <v>60</v>
      </c>
      <c r="C13" s="10" t="s">
        <v>60</v>
      </c>
    </row>
    <row r="14" spans="1:3" ht="15.75">
      <c r="A14" s="10" t="s">
        <v>60</v>
      </c>
      <c r="C14" s="10" t="s">
        <v>60</v>
      </c>
    </row>
    <row r="15" spans="1:3" ht="15.75">
      <c r="A15" s="10" t="s">
        <v>62</v>
      </c>
      <c r="C15" s="10" t="s">
        <v>60</v>
      </c>
    </row>
    <row r="16" ht="15.75">
      <c r="A16" s="10" t="s">
        <v>63</v>
      </c>
    </row>
    <row r="17" ht="15.75">
      <c r="A17" s="10" t="s">
        <v>64</v>
      </c>
    </row>
    <row r="18" ht="15.75">
      <c r="A18" s="10" t="s">
        <v>65</v>
      </c>
    </row>
    <row r="20" ht="15.75">
      <c r="A20" s="10" t="s">
        <v>66</v>
      </c>
    </row>
    <row r="22" spans="1:4" ht="15.75">
      <c r="A22" s="21" t="s">
        <v>67</v>
      </c>
      <c r="B22" s="21"/>
      <c r="C22" s="21"/>
      <c r="D22" s="21"/>
    </row>
    <row r="23" spans="1:4" ht="15.75">
      <c r="A23" s="15" t="s">
        <v>68</v>
      </c>
      <c r="B23" s="15"/>
      <c r="C23" s="18" t="s">
        <v>69</v>
      </c>
      <c r="D23" s="18" t="s">
        <v>70</v>
      </c>
    </row>
    <row r="24" spans="1:4" ht="15.75">
      <c r="A24" s="15" t="s">
        <v>71</v>
      </c>
      <c r="B24" s="15"/>
      <c r="C24" s="15">
        <f>ROUND(SUM(Összesítő!B2:B4),0)</f>
        <v>0</v>
      </c>
      <c r="D24" s="15">
        <f>ROUND(SUM(Összesítő!C2:C4),0)</f>
        <v>0</v>
      </c>
    </row>
    <row r="25" spans="1:4" ht="15.75">
      <c r="A25" s="15" t="s">
        <v>72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73</v>
      </c>
      <c r="C26" s="22">
        <f>ROUND(C25+D25,0)</f>
        <v>0</v>
      </c>
      <c r="D26" s="22"/>
    </row>
    <row r="27" spans="1:4" ht="15.75">
      <c r="A27" s="15" t="s">
        <v>74</v>
      </c>
      <c r="B27" s="16">
        <v>0.27</v>
      </c>
      <c r="C27" s="23">
        <f>ROUND(C26*B27,0)</f>
        <v>0</v>
      </c>
      <c r="D27" s="23"/>
    </row>
    <row r="28" spans="1:4" ht="15.75">
      <c r="A28" s="15" t="s">
        <v>75</v>
      </c>
      <c r="B28" s="15"/>
      <c r="C28" s="24">
        <f>ROUND(C26+C27,0)</f>
        <v>0</v>
      </c>
      <c r="D28" s="24"/>
    </row>
    <row r="32" spans="2:3" ht="15.75">
      <c r="B32" s="22" t="s">
        <v>76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'Helyszíni beton és vasbeton mun'!H4</f>
        <v>0</v>
      </c>
      <c r="C2" s="11">
        <f>'Helyszíni beton és vasbeton mun'!I4</f>
        <v>0</v>
      </c>
    </row>
    <row r="3" spans="1:3" ht="15.75">
      <c r="A3" s="11" t="s">
        <v>37</v>
      </c>
      <c r="B3" s="11">
        <f>'Közműcsatorna-építés'!H22</f>
        <v>0</v>
      </c>
      <c r="C3" s="11">
        <f>'Közműcsatorna-építés'!I22</f>
        <v>0</v>
      </c>
    </row>
    <row r="4" spans="1:3" ht="31.5">
      <c r="A4" s="11" t="s">
        <v>57</v>
      </c>
      <c r="B4" s="11">
        <f>'Közműcsővezetékek és -szerelvén'!H23</f>
        <v>0</v>
      </c>
      <c r="C4" s="11">
        <f>'Közműcsővezetékek és -szerelvén'!I23</f>
        <v>0</v>
      </c>
    </row>
    <row r="5" spans="1:3" s="12" customFormat="1" ht="15.75">
      <c r="A5" s="12" t="s">
        <v>58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7" sqref="G7: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2" t="s">
        <v>12</v>
      </c>
      <c r="C2" s="2" t="s">
        <v>14</v>
      </c>
      <c r="D2" s="6">
        <v>0.5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Helyszíni beton és vasbeton 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F20" sqref="F20:G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2" t="s">
        <v>17</v>
      </c>
      <c r="C2" s="2" t="s">
        <v>19</v>
      </c>
      <c r="D2" s="6">
        <v>2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2" t="s">
        <v>20</v>
      </c>
      <c r="C4" s="2" t="s">
        <v>79</v>
      </c>
      <c r="D4" s="6">
        <v>1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2" t="s">
        <v>21</v>
      </c>
      <c r="C6" s="2" t="s">
        <v>80</v>
      </c>
      <c r="D6" s="6">
        <v>1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2" t="s">
        <v>22</v>
      </c>
      <c r="C8" s="2" t="s">
        <v>81</v>
      </c>
      <c r="D8" s="6">
        <v>1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8">
      <c r="A10" s="8">
        <v>5</v>
      </c>
      <c r="B10" s="2" t="s">
        <v>23</v>
      </c>
      <c r="C10" s="2" t="s">
        <v>35</v>
      </c>
      <c r="D10" s="6">
        <v>4</v>
      </c>
      <c r="E10" s="1" t="s">
        <v>24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78">
      <c r="A12" s="8">
        <v>6</v>
      </c>
      <c r="B12" s="2" t="s">
        <v>25</v>
      </c>
      <c r="C12" s="2" t="s">
        <v>36</v>
      </c>
      <c r="D12" s="6">
        <v>6</v>
      </c>
      <c r="E12" s="1" t="s">
        <v>24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2" t="s">
        <v>26</v>
      </c>
      <c r="C14" s="2" t="s">
        <v>27</v>
      </c>
      <c r="D14" s="6">
        <v>6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2" t="s">
        <v>28</v>
      </c>
      <c r="C16" s="2" t="s">
        <v>29</v>
      </c>
      <c r="D16" s="6">
        <v>4</v>
      </c>
      <c r="E16" s="1" t="s">
        <v>18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2" t="s">
        <v>30</v>
      </c>
      <c r="C18" s="2" t="s">
        <v>32</v>
      </c>
      <c r="D18" s="6">
        <v>15</v>
      </c>
      <c r="E18" s="1" t="s">
        <v>31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2" t="s">
        <v>33</v>
      </c>
      <c r="C20" s="2" t="s">
        <v>34</v>
      </c>
      <c r="D20" s="6">
        <v>2</v>
      </c>
      <c r="E20" s="1" t="s">
        <v>24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15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Közműcsatorna-építés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F21" sqref="F21:G2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2" t="s">
        <v>38</v>
      </c>
      <c r="C2" s="2" t="s">
        <v>39</v>
      </c>
      <c r="D2" s="6">
        <v>1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2" t="s">
        <v>40</v>
      </c>
      <c r="C4" s="2" t="s">
        <v>41</v>
      </c>
      <c r="D4" s="6">
        <v>1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2" t="s">
        <v>42</v>
      </c>
      <c r="C6" s="2" t="s">
        <v>82</v>
      </c>
      <c r="D6" s="6">
        <v>490</v>
      </c>
      <c r="E6" s="1" t="s">
        <v>43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2" t="s">
        <v>44</v>
      </c>
      <c r="C8" s="2" t="s">
        <v>83</v>
      </c>
      <c r="D8" s="6">
        <v>3</v>
      </c>
      <c r="E8" s="1" t="s">
        <v>43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2" t="s">
        <v>45</v>
      </c>
      <c r="C10" s="2" t="s">
        <v>84</v>
      </c>
      <c r="D10" s="6">
        <v>1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2" t="s">
        <v>46</v>
      </c>
      <c r="C12" s="2" t="s">
        <v>47</v>
      </c>
      <c r="D12" s="6">
        <v>1</v>
      </c>
      <c r="E12" s="1" t="s">
        <v>18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89.25">
      <c r="A14" s="8">
        <v>7</v>
      </c>
      <c r="B14" s="2" t="s">
        <v>48</v>
      </c>
      <c r="C14" s="2" t="s">
        <v>49</v>
      </c>
      <c r="D14" s="6">
        <v>1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12.75">
      <c r="C15" s="2" t="s">
        <v>50</v>
      </c>
    </row>
    <row r="17" spans="1:9" ht="51">
      <c r="A17" s="8">
        <v>8</v>
      </c>
      <c r="B17" s="2" t="s">
        <v>51</v>
      </c>
      <c r="C17" s="2" t="s">
        <v>52</v>
      </c>
      <c r="D17" s="6">
        <v>3</v>
      </c>
      <c r="E17" s="1" t="s">
        <v>18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ht="25.5">
      <c r="A19" s="8">
        <v>9</v>
      </c>
      <c r="B19" s="2" t="s">
        <v>53</v>
      </c>
      <c r="C19" s="2" t="s">
        <v>54</v>
      </c>
      <c r="D19" s="6">
        <v>490</v>
      </c>
      <c r="E19" s="1" t="s">
        <v>43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1" spans="1:9" ht="25.5">
      <c r="A21" s="8">
        <v>10</v>
      </c>
      <c r="B21" s="2" t="s">
        <v>55</v>
      </c>
      <c r="C21" s="2" t="s">
        <v>56</v>
      </c>
      <c r="D21" s="6">
        <v>490</v>
      </c>
      <c r="E21" s="1" t="s">
        <v>43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3" spans="1:9" s="9" customFormat="1" ht="12.75">
      <c r="A23" s="7"/>
      <c r="B23" s="3"/>
      <c r="C23" s="3" t="s">
        <v>15</v>
      </c>
      <c r="D23" s="5"/>
      <c r="E23" s="3"/>
      <c r="F23" s="5"/>
      <c r="G23" s="5"/>
      <c r="H23" s="5">
        <f>ROUND(SUM(H2:H22),0)</f>
        <v>0</v>
      </c>
      <c r="I23" s="5">
        <f>ROUND(SUM(I2:I22),0)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Közműcsővezetékek és -szerelvények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aquak003</cp:lastModifiedBy>
  <dcterms:created xsi:type="dcterms:W3CDTF">2016-07-18T02:34:52Z</dcterms:created>
  <dcterms:modified xsi:type="dcterms:W3CDTF">2017-10-04T17:47:49Z</dcterms:modified>
  <cp:category/>
  <cp:version/>
  <cp:contentType/>
  <cp:contentStatus/>
</cp:coreProperties>
</file>